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6\"/>
    </mc:Choice>
  </mc:AlternateContent>
  <xr:revisionPtr revIDLastSave="0" documentId="8_{D7A7FCBF-85B9-409C-A23D-046859D3AF55}" xr6:coauthVersionLast="36" xr6:coauthVersionMax="36" xr10:uidLastSave="{00000000-0000-0000-0000-000000000000}"/>
  <bookViews>
    <workbookView xWindow="0" yWindow="0" windowWidth="28800" windowHeight="12105" xr2:uid="{7E826FE4-53A9-4C3B-B88B-3C033E395206}"/>
  </bookViews>
  <sheets>
    <sheet name="doprava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" l="1"/>
  <c r="C2" i="1" s="1"/>
  <c r="D76" i="1"/>
  <c r="E76" i="1"/>
  <c r="E2" i="1" s="1"/>
  <c r="F76" i="1"/>
  <c r="B76" i="1"/>
  <c r="D2" i="1"/>
  <c r="F2" i="1"/>
  <c r="F129" i="1"/>
  <c r="E129" i="1"/>
  <c r="D129" i="1"/>
  <c r="C129" i="1"/>
  <c r="B129" i="1"/>
  <c r="F116" i="1"/>
  <c r="E116" i="1"/>
  <c r="D116" i="1"/>
  <c r="C116" i="1"/>
  <c r="B116" i="1"/>
  <c r="F105" i="1"/>
  <c r="E105" i="1"/>
  <c r="D105" i="1"/>
  <c r="C105" i="1"/>
  <c r="C100" i="1" s="1"/>
  <c r="B105" i="1"/>
  <c r="F101" i="1"/>
  <c r="E101" i="1"/>
  <c r="D101" i="1"/>
  <c r="D100" i="1" s="1"/>
  <c r="C101" i="1"/>
  <c r="B101" i="1"/>
  <c r="F60" i="1"/>
  <c r="E60" i="1"/>
  <c r="D60" i="1"/>
  <c r="C60" i="1"/>
  <c r="B60" i="1"/>
  <c r="C46" i="1"/>
  <c r="D46" i="1"/>
  <c r="E46" i="1"/>
  <c r="F46" i="1"/>
  <c r="C4" i="1"/>
  <c r="D4" i="1"/>
  <c r="E4" i="1"/>
  <c r="F4" i="1"/>
  <c r="B16" i="1"/>
  <c r="B4" i="1" s="1"/>
  <c r="B41" i="1"/>
  <c r="C41" i="1"/>
  <c r="D41" i="1"/>
  <c r="E41" i="1"/>
  <c r="F41" i="1"/>
  <c r="B46" i="1"/>
  <c r="B50" i="1"/>
  <c r="C50" i="1"/>
  <c r="D50" i="1"/>
  <c r="E50" i="1"/>
  <c r="F50" i="1"/>
  <c r="B54" i="1"/>
  <c r="C54" i="1"/>
  <c r="D54" i="1"/>
  <c r="E54" i="1"/>
  <c r="F54" i="1"/>
  <c r="B3" i="1" l="1"/>
  <c r="F3" i="1"/>
  <c r="E3" i="1"/>
  <c r="E100" i="1"/>
  <c r="D3" i="1"/>
  <c r="F100" i="1"/>
  <c r="B100" i="1"/>
  <c r="B2" i="1" s="1"/>
  <c r="C3" i="1"/>
</calcChain>
</file>

<file path=xl/sharedStrings.xml><?xml version="1.0" encoding="utf-8"?>
<sst xmlns="http://schemas.openxmlformats.org/spreadsheetml/2006/main" count="128" uniqueCount="128">
  <si>
    <t>Bytový a parkovací dům Mostecká (200 míst - 800 mil. Kč)</t>
  </si>
  <si>
    <t>Nové parkoviště M. Kopeckého</t>
  </si>
  <si>
    <t>Parkovací pruh ul. Kmochova vč. nového přechodu u žel. Přejezdu</t>
  </si>
  <si>
    <t>Nové parkoviště ul. Hutnická</t>
  </si>
  <si>
    <t>Nové parkoviště Beethovenova</t>
  </si>
  <si>
    <t>Parkování</t>
  </si>
  <si>
    <t>Rekonstrukce lávky "Úzká"</t>
  </si>
  <si>
    <t>Rekonstrukce mostu "Chelčického"</t>
  </si>
  <si>
    <t>Rekonstrukce mostu "muzeum"</t>
  </si>
  <si>
    <t>Mosty</t>
  </si>
  <si>
    <t>Chytré zastávky/ITI IROP</t>
  </si>
  <si>
    <t>Rekonstrukce křižovatky Křivá/Pražská - telematika/OPD ITI</t>
  </si>
  <si>
    <t xml:space="preserve">Rekonstrukce křižovatky Beethovenova, Palackého - stavební úpravy + telematika  </t>
  </si>
  <si>
    <t>Bezpečnost dopravy - křižovatky, telematika, přechody, smart</t>
  </si>
  <si>
    <t>Nová "cyklostezka" Střelnice</t>
  </si>
  <si>
    <t>Nová cyklostezka - CV - Droužkovice (Nám. E. Beneše - Pražské pole)</t>
  </si>
  <si>
    <t>Nová cyklostezka - CV - Spořice/IROP ITI</t>
  </si>
  <si>
    <t>Rekonstrukce cyklostezky kolem Zooparku</t>
  </si>
  <si>
    <t>Cyklodoprava</t>
  </si>
  <si>
    <t>Rekonstrukce komunikace Zborovská</t>
  </si>
  <si>
    <t>Rekonstrukce opěrných zdí - Čelakovského/Moravská (koordinace se SŽ a ŘSD)</t>
  </si>
  <si>
    <t>Rekonstrukce opěrných zdí pod I13 ul. Blatenská</t>
  </si>
  <si>
    <t>Revitalizace lokality Štefánikovo nám. -  Vaníčkova, Guttenbergova, Schubertova, Mozartova</t>
  </si>
  <si>
    <t>Revitalizace lokality Štefánikovo nám. - ul. Kollárova - Macharova</t>
  </si>
  <si>
    <t>Revitalizace lokality Štefánikovo nám. - ul. Škroupova</t>
  </si>
  <si>
    <t>Rekonstrukce  ul. Edisonova</t>
  </si>
  <si>
    <t xml:space="preserve">Rekonstrukce ul  Školní </t>
  </si>
  <si>
    <t>Obnova povrchu ul. Beethovenova (Kochova - Čechova)</t>
  </si>
  <si>
    <t>Lokalita střed (U Nemocnice, U Parku, U soudu, historické centrum + střed)</t>
  </si>
  <si>
    <t xml:space="preserve">Revitalizace sídliště Zadní Vinohrady </t>
  </si>
  <si>
    <t>Rekonstrukce ulice Krokova, SNP, Kpt. Jaroše (koordinace)</t>
  </si>
  <si>
    <t>Lokalita U Jezera,Mostecká a Zadní Vinohrady</t>
  </si>
  <si>
    <t>Obnova povrchu komunikace Písečná</t>
  </si>
  <si>
    <t>Obnova povrchu komunikace Holešická</t>
  </si>
  <si>
    <t>Obnova povrchu komunikace Kamenný Vrch</t>
  </si>
  <si>
    <t>Obnova povrchu komunikace Zahradní</t>
  </si>
  <si>
    <t xml:space="preserve">Obnova povrchu komunikace včeně nových AN zálivů Kamenná </t>
  </si>
  <si>
    <t>Lokalita Březenecká, Kamenná, Zahradní, Písečná</t>
  </si>
  <si>
    <t>Revitalizace Severka - VP + chodníky</t>
  </si>
  <si>
    <t>Lokalita Zátiší, Severka, Pod Březeneckou</t>
  </si>
  <si>
    <t xml:space="preserve">Rekonstrukce ulic Havlíčkova-Erbenova </t>
  </si>
  <si>
    <t>Reko ulice Jiráskova Etapa I. a II. ( vč. chodníku ul. Jiráskova 4096-4098)</t>
  </si>
  <si>
    <t>Rekonstrukce chodníků okolí zdr. Střediska Husova ul.</t>
  </si>
  <si>
    <t>Oprava komunikace ul. Kostnická</t>
  </si>
  <si>
    <t>Lokalita U Jitřenky, U Luny</t>
  </si>
  <si>
    <t>Rekonstrukce ul. Třebízského</t>
  </si>
  <si>
    <t>Rekonstrukce chodníků ul. Blanická</t>
  </si>
  <si>
    <t>Lokalita Domovina</t>
  </si>
  <si>
    <t>Obnova povrchu ul. Železniční</t>
  </si>
  <si>
    <t>Rekonstrukce ulice Dvořákova</t>
  </si>
  <si>
    <t>Rekonstrukce ulice Kukaňova</t>
  </si>
  <si>
    <t>Rekonstrukce ulice Podhorská (Gasnet dobrý stav)</t>
  </si>
  <si>
    <t xml:space="preserve">Rekonstrukce ulice Krušnohorská </t>
  </si>
  <si>
    <t>Rekonstrukce ulic K. Čapka a Čermákova (úsek Podhorská/Alešova)</t>
  </si>
  <si>
    <t>Lokalita Pod Černým Vrchem</t>
  </si>
  <si>
    <t>Rekonstrukce komunikací, chodníků (samostatně bez VP)</t>
  </si>
  <si>
    <t>DOPRAVA</t>
  </si>
  <si>
    <t>ŽIVOTNÍ PROSTŘEDÍ (zeleň, snižování emisí, hospodaření s vodou, revitalizace veřejných prostranství)</t>
  </si>
  <si>
    <t>Revitalizace a rozšíření parku ČSA</t>
  </si>
  <si>
    <t>Rekonstrukce vodních prvků (ul. Puškinova, u knihovny, Kass)</t>
  </si>
  <si>
    <t>Revitalizace areálu Pražských polí (revitalizace okolí vodních ploch, doprovodná infrastruktura, cyklostezky atp. + kompletní revitalizace vodních ploch)/OPŽP/ekomiliardy</t>
  </si>
  <si>
    <t>Revitalizace VP "Evropa"</t>
  </si>
  <si>
    <t>Revitalizace parku u nemocnice</t>
  </si>
  <si>
    <t>Revitalizace parku nám. E. Beneše</t>
  </si>
  <si>
    <t>Revitalizace vodní nádrže "Pohraniční - Balzerův"/OPŽP</t>
  </si>
  <si>
    <t>Revitalizace vodního díla "Menhartický rybník"/OPŽP</t>
  </si>
  <si>
    <t>Revitalizace vodního díla "Hřebíkárna"</t>
  </si>
  <si>
    <t>Revitalizace parku za knihovnou a muzeem</t>
  </si>
  <si>
    <t>Rozšíření městského hřbitova - III. Etapa</t>
  </si>
  <si>
    <t>Obnova cestní sítě - městský hřbitov</t>
  </si>
  <si>
    <t>FVE ZŠ Kadaňská/OPŽP</t>
  </si>
  <si>
    <t>FVE ZŠ Heyrovského</t>
  </si>
  <si>
    <t>FVE Zimní stadion a Aquasvět/RES+</t>
  </si>
  <si>
    <t>INFRASTRUKTURA VZDĚLÁVÁNÍ A VOLNÉHO ČASU</t>
  </si>
  <si>
    <t xml:space="preserve">Dětské hřiště Klicperova ul. </t>
  </si>
  <si>
    <t>Modernizace školní kuchyně ZŠ Březenecká</t>
  </si>
  <si>
    <t>Modernizace školní kuchyně ZŠ 17. listopadu</t>
  </si>
  <si>
    <t>Rekonstrukce  vnitřního dvora ZŠ 17. listopadu</t>
  </si>
  <si>
    <t>Oprava topných kanálů ZŠ 17. listopadu</t>
  </si>
  <si>
    <t>Modernizace školy, učebny přírodní vědy, cizí jazyk - výzva č.37 IROP</t>
  </si>
  <si>
    <t>OPST Výzva č. 77 - Konektivita a  aktivní prvky  na základních školách</t>
  </si>
  <si>
    <t>OPST Výzva č. 71 - ZŠ Palachova -učebna řemesla</t>
  </si>
  <si>
    <t>OPST Výzva č. 71 - ZŠ Březenecká - učebna, zázemí pro pedagogy, sportoviště</t>
  </si>
  <si>
    <t>OPST Výzva č. 71 - ZŠ Školní + Beethovenova - učebna, poradenství, zázemí pro pedagogy, sportoviště</t>
  </si>
  <si>
    <t>Grafické studio ZUŠ + Přírodovědný pavilon SVČ/OPST</t>
  </si>
  <si>
    <t>ZŠ Ak. Heyrovského - nové sportovní hřiště, ZŠ Na Příkopech - školní klub/OPST</t>
  </si>
  <si>
    <t>ZŠ Kadaňská - rekonstrukce stávajících oddělení družin</t>
  </si>
  <si>
    <t>ZŠ Kadaňská - nová družina (nástavba příp. novovostavba)</t>
  </si>
  <si>
    <t>Modernizace sportoviště u ZŠ Duhová cesta (sdílené sportoviště pro ZŠ Hornická a ZŠ Heyrovského)</t>
  </si>
  <si>
    <t xml:space="preserve">Rekonstrukce venkovního hřiště ZŠ Na Příkopech </t>
  </si>
  <si>
    <t>Rekonstrukce objektu bývalého Kina Praha</t>
  </si>
  <si>
    <t>Rekonstrukce objektu KASS</t>
  </si>
  <si>
    <t xml:space="preserve">Konverze objektu městských lázní </t>
  </si>
  <si>
    <t>Modernizace ozvučení letní stadion</t>
  </si>
  <si>
    <t>Modernizace osvětlení zimní stadion</t>
  </si>
  <si>
    <t>Oprava střechy Aquasvět</t>
  </si>
  <si>
    <t>Aquasvět - optimalizace vnitřního prostředí (MaR)+ oprava střešní fólie/příprava na FVE</t>
  </si>
  <si>
    <t>INFRASTRUKTURA SOCIÁLNÍCH SLUŽEB atp.</t>
  </si>
  <si>
    <t>Modernizace výtahů Merkur</t>
  </si>
  <si>
    <t>Infrastruktura bydlení s pečovatelskou službou - např. nový dům s pečovatelskou službou - max. kapacita 28 lůžek</t>
  </si>
  <si>
    <t>Rekonstrukce objektu města ul. Hálkova (K-centrum - dotace IROP 90%)</t>
  </si>
  <si>
    <t>CESTOVNÍ RUCH, PAMÁTKY</t>
  </si>
  <si>
    <t>Kamencové jezero - úpravy vnitřní infrastruktury (kanalizace, elektroinstalace, chatky, cesty, mobiliář, osvětlení atp.)</t>
  </si>
  <si>
    <t>Rekonstrukce lávek - Bezručovo údolí - turistická stezka/IROP ITI</t>
  </si>
  <si>
    <t>Aquasvět - rozšíření aktivit - slunící terasa</t>
  </si>
  <si>
    <t>Historické památky ( zejm. obnova MPZ)</t>
  </si>
  <si>
    <t>Modernizace expozic a infrastruktury - Zoopark</t>
  </si>
  <si>
    <t>Kamencové jezero - reko VP, nová vrátnice, vchod - Otvická pláž</t>
  </si>
  <si>
    <t>Kamencové jezero - modernizace ubytování</t>
  </si>
  <si>
    <t>Modernizace expozice - městská věž/INTERREG</t>
  </si>
  <si>
    <t>Modernizace objektu města - oblastní muzeum - rozvody dle potřeby</t>
  </si>
  <si>
    <t>Modernizace objektu města - knihovna - rozvody dle potřeby</t>
  </si>
  <si>
    <t>TECHNICKÁ INFRASTRUKTURA (sítě - VO, optika, kanalizace, odpady, koordinace)</t>
  </si>
  <si>
    <t xml:space="preserve">Kontejnerová stání - rozšiřování sítě nových kontejnerových stání </t>
  </si>
  <si>
    <t>Zasíťování lokality pro RD E. Krásnohorské I.</t>
  </si>
  <si>
    <t>Zasíťování lokality pro RD E. Krásnohorské II</t>
  </si>
  <si>
    <t>Zasíťování lokality pro RD Sady Březenecká</t>
  </si>
  <si>
    <t>Zasíťování lokality pro RD Alešova vč. Parkování pro zahr. Kolonii</t>
  </si>
  <si>
    <t>Zasíťování lokality pro RD Winterova</t>
  </si>
  <si>
    <t xml:space="preserve">Polopodzemní kontejnery - rozšiřování sítě </t>
  </si>
  <si>
    <t>Protipovodňová opatření</t>
  </si>
  <si>
    <t>Metropolitní síť - rozšiřování, modernizace atp.</t>
  </si>
  <si>
    <t>Koordinace se správci sítí atp.</t>
  </si>
  <si>
    <t>Obnova VO - systémová obnova větších celků VO mimo VO obnovované v rámci investičních akcí</t>
  </si>
  <si>
    <t>PARTICIPATIVNÍ ROZPOČET</t>
  </si>
  <si>
    <t>JINÉ</t>
  </si>
  <si>
    <t>OSTATNÍ</t>
  </si>
  <si>
    <t>VÝHLED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</si>
</sst>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3" fillId="0" borderId="0" xfId="0" applyFont="1"/>
    <xf numFmtId="0" fontId="0" fillId="3" borderId="0" xfId="0" applyFill="1"/>
    <xf numFmtId="164" fontId="0" fillId="3" borderId="8" xfId="0" applyNumberFormat="1" applyFont="1" applyFill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7" fillId="3" borderId="0" xfId="0" applyFont="1" applyFill="1"/>
    <xf numFmtId="164" fontId="7" fillId="3" borderId="7" xfId="0" applyNumberFormat="1" applyFont="1" applyFill="1" applyBorder="1" applyAlignment="1">
      <alignment horizontal="center"/>
    </xf>
    <xf numFmtId="164" fontId="7" fillId="3" borderId="8" xfId="0" applyNumberFormat="1" applyFont="1" applyFill="1" applyBorder="1" applyAlignment="1">
      <alignment horizontal="center"/>
    </xf>
    <xf numFmtId="164" fontId="0" fillId="3" borderId="10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0" fillId="3" borderId="8" xfId="0" applyNumberFormat="1" applyFont="1" applyFill="1" applyBorder="1" applyAlignment="1">
      <alignment horizontal="center" vertical="center"/>
    </xf>
    <xf numFmtId="164" fontId="2" fillId="5" borderId="11" xfId="0" applyNumberFormat="1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0" fillId="4" borderId="8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2" fillId="6" borderId="8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64" fontId="4" fillId="3" borderId="7" xfId="0" applyNumberFormat="1" applyFont="1" applyFill="1" applyBorder="1" applyAlignment="1">
      <alignment horizontal="center"/>
    </xf>
    <xf numFmtId="164" fontId="0" fillId="3" borderId="7" xfId="0" applyNumberFormat="1" applyFont="1" applyFill="1" applyBorder="1" applyAlignment="1">
      <alignment horizontal="center"/>
    </xf>
    <xf numFmtId="164" fontId="0" fillId="3" borderId="22" xfId="0" applyNumberFormat="1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5" borderId="20" xfId="0" applyNumberFormat="1" applyFont="1" applyFill="1" applyBorder="1" applyAlignment="1">
      <alignment horizontal="center" vertical="center"/>
    </xf>
    <xf numFmtId="164" fontId="0" fillId="3" borderId="7" xfId="0" applyNumberFormat="1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2" fillId="6" borderId="7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2" fillId="6" borderId="2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164" fontId="2" fillId="5" borderId="5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0" fillId="3" borderId="9" xfId="0" applyFont="1" applyFill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0" borderId="9" xfId="0" applyFont="1" applyBorder="1"/>
    <xf numFmtId="0" fontId="4" fillId="3" borderId="21" xfId="0" applyFont="1" applyFill="1" applyBorder="1" applyAlignment="1">
      <alignment wrapText="1"/>
    </xf>
    <xf numFmtId="164" fontId="4" fillId="4" borderId="10" xfId="0" applyNumberFormat="1" applyFont="1" applyFill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center"/>
    </xf>
    <xf numFmtId="0" fontId="2" fillId="6" borderId="15" xfId="0" applyFont="1" applyFill="1" applyBorder="1"/>
    <xf numFmtId="164" fontId="2" fillId="6" borderId="17" xfId="0" applyNumberFormat="1" applyFont="1" applyFill="1" applyBorder="1" applyAlignment="1">
      <alignment horizontal="center"/>
    </xf>
    <xf numFmtId="164" fontId="2" fillId="6" borderId="23" xfId="0" applyNumberFormat="1" applyFont="1" applyFill="1" applyBorder="1" applyAlignment="1">
      <alignment horizontal="center"/>
    </xf>
    <xf numFmtId="164" fontId="2" fillId="6" borderId="24" xfId="0" applyNumberFormat="1" applyFont="1" applyFill="1" applyBorder="1" applyAlignment="1">
      <alignment horizontal="center"/>
    </xf>
    <xf numFmtId="0" fontId="5" fillId="5" borderId="6" xfId="0" applyFont="1" applyFill="1" applyBorder="1" applyAlignment="1">
      <alignment vertical="center"/>
    </xf>
    <xf numFmtId="164" fontId="5" fillId="5" borderId="5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2" fillId="6" borderId="9" xfId="0" applyFont="1" applyFill="1" applyBorder="1"/>
    <xf numFmtId="0" fontId="0" fillId="0" borderId="9" xfId="0" applyFont="1" applyFill="1" applyBorder="1"/>
    <xf numFmtId="164" fontId="0" fillId="3" borderId="9" xfId="0" applyNumberFormat="1" applyFont="1" applyFill="1" applyBorder="1"/>
    <xf numFmtId="164" fontId="4" fillId="3" borderId="9" xfId="0" applyNumberFormat="1" applyFont="1" applyFill="1" applyBorder="1"/>
    <xf numFmtId="0" fontId="2" fillId="6" borderId="3" xfId="0" applyFont="1" applyFill="1" applyBorder="1"/>
    <xf numFmtId="164" fontId="2" fillId="7" borderId="12" xfId="0" applyNumberFormat="1" applyFont="1" applyFill="1" applyBorder="1" applyAlignment="1">
      <alignment horizontal="center"/>
    </xf>
    <xf numFmtId="164" fontId="2" fillId="7" borderId="13" xfId="0" applyNumberFormat="1" applyFont="1" applyFill="1" applyBorder="1" applyAlignment="1">
      <alignment horizontal="center"/>
    </xf>
    <xf numFmtId="164" fontId="2" fillId="7" borderId="18" xfId="0" applyNumberFormat="1" applyFont="1" applyFill="1" applyBorder="1" applyAlignment="1">
      <alignment horizontal="center"/>
    </xf>
    <xf numFmtId="164" fontId="2" fillId="6" borderId="8" xfId="0" applyNumberFormat="1" applyFont="1" applyFill="1" applyBorder="1" applyAlignment="1">
      <alignment horizontal="center" wrapText="1"/>
    </xf>
    <xf numFmtId="164" fontId="7" fillId="2" borderId="8" xfId="0" applyNumberFormat="1" applyFont="1" applyFill="1" applyBorder="1" applyAlignment="1">
      <alignment horizontal="center"/>
    </xf>
    <xf numFmtId="164" fontId="0" fillId="2" borderId="8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164" fontId="5" fillId="6" borderId="8" xfId="0" applyNumberFormat="1" applyFont="1" applyFill="1" applyBorder="1" applyAlignment="1">
      <alignment horizontal="center"/>
    </xf>
    <xf numFmtId="0" fontId="2" fillId="6" borderId="9" xfId="0" applyFont="1" applyFill="1" applyBorder="1" applyAlignment="1">
      <alignment wrapText="1"/>
    </xf>
    <xf numFmtId="164" fontId="2" fillId="6" borderId="7" xfId="0" applyNumberFormat="1" applyFont="1" applyFill="1" applyBorder="1" applyAlignment="1">
      <alignment horizontal="center" wrapText="1"/>
    </xf>
    <xf numFmtId="0" fontId="6" fillId="3" borderId="9" xfId="0" applyFont="1" applyFill="1" applyBorder="1" applyAlignment="1">
      <alignment wrapText="1"/>
    </xf>
    <xf numFmtId="164" fontId="4" fillId="3" borderId="9" xfId="0" applyNumberFormat="1" applyFont="1" applyFill="1" applyBorder="1" applyAlignment="1">
      <alignment wrapText="1"/>
    </xf>
    <xf numFmtId="164" fontId="0" fillId="3" borderId="9" xfId="0" applyNumberFormat="1" applyFont="1" applyFill="1" applyBorder="1" applyAlignment="1">
      <alignment wrapText="1"/>
    </xf>
    <xf numFmtId="164" fontId="5" fillId="6" borderId="7" xfId="0" applyNumberFormat="1" applyFont="1" applyFill="1" applyBorder="1" applyAlignment="1">
      <alignment horizontal="center"/>
    </xf>
    <xf numFmtId="164" fontId="2" fillId="6" borderId="9" xfId="0" applyNumberFormat="1" applyFont="1" applyFill="1" applyBorder="1" applyAlignment="1">
      <alignment wrapText="1"/>
    </xf>
    <xf numFmtId="164" fontId="4" fillId="3" borderId="21" xfId="0" applyNumberFormat="1" applyFont="1" applyFill="1" applyBorder="1" applyAlignment="1">
      <alignment wrapText="1"/>
    </xf>
    <xf numFmtId="164" fontId="0" fillId="2" borderId="10" xfId="0" applyNumberFormat="1" applyFont="1" applyFill="1" applyBorder="1" applyAlignment="1">
      <alignment horizontal="center"/>
    </xf>
    <xf numFmtId="0" fontId="2" fillId="5" borderId="19" xfId="0" applyFont="1" applyFill="1" applyBorder="1" applyAlignment="1">
      <alignment vertical="center"/>
    </xf>
    <xf numFmtId="0" fontId="2" fillId="5" borderId="6" xfId="0" applyFont="1" applyFill="1" applyBorder="1" applyAlignment="1">
      <alignment wrapText="1"/>
    </xf>
    <xf numFmtId="0" fontId="0" fillId="3" borderId="9" xfId="0" applyFont="1" applyFill="1" applyBorder="1" applyAlignment="1">
      <alignment vertical="center" wrapText="1"/>
    </xf>
    <xf numFmtId="0" fontId="4" fillId="3" borderId="3" xfId="0" applyFont="1" applyFill="1" applyBorder="1"/>
    <xf numFmtId="164" fontId="1" fillId="3" borderId="2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2" fillId="7" borderId="16" xfId="0" applyFont="1" applyFill="1" applyBorder="1" applyAlignment="1">
      <alignment vertical="center"/>
    </xf>
    <xf numFmtId="0" fontId="0" fillId="7" borderId="14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vesti&#269;n&#237;%20komise\2025%20Rozpo&#269;et_ORI_2807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stavba 2025"/>
      <sheetName val="rozpočet ORI_2025"/>
      <sheetName val="Rozpočet ORI _2026_01"/>
      <sheetName val="PD"/>
      <sheetName val="koordinace 2026"/>
      <sheetName val="porada primátor"/>
      <sheetName val="Lázně fakturace"/>
      <sheetName val="podněty"/>
      <sheetName val="úkoly"/>
    </sheetNames>
    <sheetDataSet>
      <sheetData sheetId="0"/>
      <sheetData sheetId="1"/>
      <sheetData sheetId="2">
        <row r="7">
          <cell r="E7">
            <v>28000000</v>
          </cell>
        </row>
        <row r="10">
          <cell r="E10">
            <v>7500000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32C70-F927-45D0-9CFF-164808DE82FB}">
  <sheetPr>
    <pageSetUpPr fitToPage="1"/>
  </sheetPr>
  <dimension ref="A1:F129"/>
  <sheetViews>
    <sheetView tabSelected="1" zoomScaleNormal="100" workbookViewId="0">
      <selection activeCell="C95" sqref="C95"/>
    </sheetView>
  </sheetViews>
  <sheetFormatPr defaultRowHeight="18.75" x14ac:dyDescent="0.3"/>
  <cols>
    <col min="1" max="1" width="71.85546875" style="3" customWidth="1"/>
    <col min="2" max="2" width="17.140625" style="2" customWidth="1"/>
    <col min="3" max="3" width="17.140625" style="1" customWidth="1"/>
    <col min="4" max="4" width="16.42578125" style="1" bestFit="1" customWidth="1"/>
    <col min="5" max="6" width="16.42578125" style="1" customWidth="1"/>
  </cols>
  <sheetData>
    <row r="1" spans="1:6" ht="24" customHeight="1" x14ac:dyDescent="0.25">
      <c r="A1" s="84" t="s">
        <v>127</v>
      </c>
      <c r="B1" s="25">
        <v>2026</v>
      </c>
      <c r="C1" s="23">
        <v>2027</v>
      </c>
      <c r="D1" s="23">
        <v>2028</v>
      </c>
      <c r="E1" s="23">
        <v>2029</v>
      </c>
      <c r="F1" s="24">
        <v>2030</v>
      </c>
    </row>
    <row r="2" spans="1:6" ht="31.5" customHeight="1" thickBot="1" x14ac:dyDescent="0.3">
      <c r="A2" s="85"/>
      <c r="B2" s="61">
        <f>B3+B60+B76+B100</f>
        <v>263900000</v>
      </c>
      <c r="C2" s="62">
        <f t="shared" ref="C2:F2" si="0">C3+C60+C76+C100</f>
        <v>848800000</v>
      </c>
      <c r="D2" s="62">
        <f t="shared" si="0"/>
        <v>973280000</v>
      </c>
      <c r="E2" s="62">
        <f t="shared" si="0"/>
        <v>915100000</v>
      </c>
      <c r="F2" s="63">
        <f t="shared" si="0"/>
        <v>702500000</v>
      </c>
    </row>
    <row r="3" spans="1:6" ht="22.5" customHeight="1" x14ac:dyDescent="0.25">
      <c r="A3" s="53" t="s">
        <v>56</v>
      </c>
      <c r="B3" s="54">
        <f>B4+B41+B46+B50+B54</f>
        <v>52000000</v>
      </c>
      <c r="C3" s="54">
        <f>C4+C41+C46+C50+C54</f>
        <v>167000000</v>
      </c>
      <c r="D3" s="54">
        <f>D4+D41+D46+D50+D54</f>
        <v>142500000</v>
      </c>
      <c r="E3" s="54">
        <f>E4+E41+E46+E50+E54</f>
        <v>95600000</v>
      </c>
      <c r="F3" s="55">
        <f>F4+F41+F46+F50+F54</f>
        <v>318000000</v>
      </c>
    </row>
    <row r="4" spans="1:6" ht="24.95" customHeight="1" x14ac:dyDescent="0.25">
      <c r="A4" s="69" t="s">
        <v>55</v>
      </c>
      <c r="B4" s="64">
        <f>SUM(B5:B40)</f>
        <v>39000000</v>
      </c>
      <c r="C4" s="64">
        <f>SUM(C5:C40)</f>
        <v>101500000</v>
      </c>
      <c r="D4" s="64">
        <f>SUM(D5:D40)</f>
        <v>92000000</v>
      </c>
      <c r="E4" s="64">
        <f>SUM(E5:E40)</f>
        <v>74600000</v>
      </c>
      <c r="F4" s="70">
        <f>SUM(F5:F40)</f>
        <v>68000000</v>
      </c>
    </row>
    <row r="5" spans="1:6" s="4" customFormat="1" ht="21" customHeight="1" x14ac:dyDescent="0.25">
      <c r="A5" s="71" t="s">
        <v>54</v>
      </c>
      <c r="B5" s="65"/>
      <c r="C5" s="12"/>
      <c r="D5" s="12"/>
      <c r="E5" s="12"/>
      <c r="F5" s="11"/>
    </row>
    <row r="6" spans="1:6" ht="20.25" customHeight="1" x14ac:dyDescent="0.25">
      <c r="A6" s="72" t="s">
        <v>53</v>
      </c>
      <c r="B6" s="66">
        <v>0</v>
      </c>
      <c r="C6" s="6">
        <v>9000000</v>
      </c>
      <c r="D6" s="6">
        <v>9000000</v>
      </c>
      <c r="E6" s="5"/>
      <c r="F6" s="26"/>
    </row>
    <row r="7" spans="1:6" ht="18.75" customHeight="1" x14ac:dyDescent="0.25">
      <c r="A7" s="72" t="s">
        <v>52</v>
      </c>
      <c r="B7" s="66">
        <v>0</v>
      </c>
      <c r="C7" s="6"/>
      <c r="D7" s="6"/>
      <c r="E7" s="6">
        <v>10000000</v>
      </c>
      <c r="F7" s="26"/>
    </row>
    <row r="8" spans="1:6" ht="19.5" customHeight="1" x14ac:dyDescent="0.25">
      <c r="A8" s="72" t="s">
        <v>51</v>
      </c>
      <c r="B8" s="66">
        <v>0</v>
      </c>
      <c r="C8" s="8"/>
      <c r="D8" s="8"/>
      <c r="E8" s="8"/>
      <c r="F8" s="27">
        <v>8000000</v>
      </c>
    </row>
    <row r="9" spans="1:6" ht="19.5" customHeight="1" x14ac:dyDescent="0.25">
      <c r="A9" s="73" t="s">
        <v>50</v>
      </c>
      <c r="B9" s="66">
        <v>0</v>
      </c>
      <c r="C9" s="5"/>
      <c r="D9" s="5">
        <v>0</v>
      </c>
      <c r="E9" s="5"/>
      <c r="F9" s="28">
        <v>12000000</v>
      </c>
    </row>
    <row r="10" spans="1:6" ht="18.75" customHeight="1" x14ac:dyDescent="0.25">
      <c r="A10" s="72" t="s">
        <v>49</v>
      </c>
      <c r="B10" s="66">
        <v>0</v>
      </c>
      <c r="C10" s="6">
        <v>7000000</v>
      </c>
      <c r="D10" s="5"/>
      <c r="E10" s="5"/>
      <c r="F10" s="28"/>
    </row>
    <row r="11" spans="1:6" ht="19.5" customHeight="1" x14ac:dyDescent="0.25">
      <c r="A11" s="72" t="s">
        <v>48</v>
      </c>
      <c r="B11" s="66">
        <v>0</v>
      </c>
      <c r="C11" s="6"/>
      <c r="D11" s="5">
        <v>0</v>
      </c>
      <c r="E11" s="5">
        <v>600000</v>
      </c>
      <c r="F11" s="28"/>
    </row>
    <row r="12" spans="1:6" s="10" customFormat="1" ht="21" customHeight="1" x14ac:dyDescent="0.25">
      <c r="A12" s="71" t="s">
        <v>47</v>
      </c>
      <c r="B12" s="65"/>
      <c r="C12" s="12"/>
      <c r="D12" s="12"/>
      <c r="E12" s="12"/>
      <c r="F12" s="11"/>
    </row>
    <row r="13" spans="1:6" ht="18" customHeight="1" x14ac:dyDescent="0.25">
      <c r="A13" s="72" t="s">
        <v>46</v>
      </c>
      <c r="B13" s="66">
        <v>0</v>
      </c>
      <c r="C13" s="5">
        <v>0</v>
      </c>
      <c r="D13" s="6">
        <v>4000000</v>
      </c>
      <c r="E13" s="5">
        <v>0</v>
      </c>
      <c r="F13" s="28"/>
    </row>
    <row r="14" spans="1:6" ht="24.95" customHeight="1" x14ac:dyDescent="0.25">
      <c r="A14" s="72" t="s">
        <v>45</v>
      </c>
      <c r="B14" s="66">
        <v>0</v>
      </c>
      <c r="C14" s="5"/>
      <c r="D14" s="5">
        <v>8000000</v>
      </c>
      <c r="E14" s="5">
        <v>6000000</v>
      </c>
      <c r="F14" s="28"/>
    </row>
    <row r="15" spans="1:6" s="10" customFormat="1" ht="21" customHeight="1" x14ac:dyDescent="0.25">
      <c r="A15" s="71" t="s">
        <v>44</v>
      </c>
      <c r="B15" s="65"/>
      <c r="C15" s="12"/>
      <c r="D15" s="12"/>
      <c r="E15" s="12"/>
      <c r="F15" s="11"/>
    </row>
    <row r="16" spans="1:6" s="4" customFormat="1" ht="21" customHeight="1" x14ac:dyDescent="0.25">
      <c r="A16" s="42" t="s">
        <v>43</v>
      </c>
      <c r="B16" s="66">
        <f>'[1]Rozpočet ORI _2026_01'!$E$10</f>
        <v>7500000</v>
      </c>
      <c r="C16" s="5">
        <v>0</v>
      </c>
      <c r="D16" s="5">
        <v>0</v>
      </c>
      <c r="E16" s="5">
        <v>0</v>
      </c>
      <c r="F16" s="28">
        <v>0</v>
      </c>
    </row>
    <row r="17" spans="1:6" ht="16.5" customHeight="1" x14ac:dyDescent="0.25">
      <c r="A17" s="73" t="s">
        <v>42</v>
      </c>
      <c r="B17" s="66">
        <v>0</v>
      </c>
      <c r="C17" s="6">
        <v>0</v>
      </c>
      <c r="D17" s="6"/>
      <c r="E17" s="6"/>
      <c r="F17" s="26"/>
    </row>
    <row r="18" spans="1:6" ht="19.5" customHeight="1" x14ac:dyDescent="0.25">
      <c r="A18" s="72" t="s">
        <v>41</v>
      </c>
      <c r="B18" s="67">
        <v>0</v>
      </c>
      <c r="C18" s="8">
        <v>0</v>
      </c>
      <c r="D18" s="8">
        <v>0</v>
      </c>
      <c r="E18" s="8">
        <v>15000000</v>
      </c>
      <c r="F18" s="27">
        <v>5000000</v>
      </c>
    </row>
    <row r="19" spans="1:6" ht="21.75" customHeight="1" x14ac:dyDescent="0.25">
      <c r="A19" s="72" t="s">
        <v>40</v>
      </c>
      <c r="B19" s="67">
        <v>0</v>
      </c>
      <c r="C19" s="6"/>
      <c r="D19" s="8"/>
      <c r="E19" s="8"/>
      <c r="F19" s="27">
        <v>6000000</v>
      </c>
    </row>
    <row r="20" spans="1:6" s="10" customFormat="1" ht="21" customHeight="1" x14ac:dyDescent="0.25">
      <c r="A20" s="71" t="s">
        <v>39</v>
      </c>
      <c r="B20" s="65"/>
      <c r="C20" s="12"/>
      <c r="D20" s="12"/>
      <c r="E20" s="12"/>
      <c r="F20" s="11"/>
    </row>
    <row r="21" spans="1:6" ht="21" customHeight="1" x14ac:dyDescent="0.25">
      <c r="A21" s="72" t="s">
        <v>38</v>
      </c>
      <c r="B21" s="67">
        <v>0</v>
      </c>
      <c r="C21" s="8">
        <v>10000000</v>
      </c>
      <c r="D21" s="8">
        <v>15000000</v>
      </c>
      <c r="E21" s="8"/>
      <c r="F21" s="27"/>
    </row>
    <row r="22" spans="1:6" s="10" customFormat="1" ht="21" customHeight="1" x14ac:dyDescent="0.25">
      <c r="A22" s="71" t="s">
        <v>37</v>
      </c>
      <c r="B22" s="65"/>
      <c r="C22" s="12"/>
      <c r="D22" s="12"/>
      <c r="E22" s="12"/>
      <c r="F22" s="11"/>
    </row>
    <row r="23" spans="1:6" ht="22.5" customHeight="1" x14ac:dyDescent="0.25">
      <c r="A23" s="72" t="s">
        <v>36</v>
      </c>
      <c r="B23" s="66">
        <v>0</v>
      </c>
      <c r="C23" s="5">
        <v>20000000</v>
      </c>
      <c r="D23" s="5"/>
      <c r="E23" s="5"/>
      <c r="F23" s="28"/>
    </row>
    <row r="24" spans="1:6" ht="22.5" customHeight="1" x14ac:dyDescent="0.25">
      <c r="A24" s="72" t="s">
        <v>35</v>
      </c>
      <c r="B24" s="66">
        <v>0</v>
      </c>
      <c r="C24" s="5">
        <v>0</v>
      </c>
      <c r="D24" s="5">
        <v>15000000</v>
      </c>
      <c r="E24" s="5"/>
      <c r="F24" s="28"/>
    </row>
    <row r="25" spans="1:6" ht="22.5" customHeight="1" x14ac:dyDescent="0.25">
      <c r="A25" s="72" t="s">
        <v>34</v>
      </c>
      <c r="B25" s="66">
        <v>0</v>
      </c>
      <c r="C25" s="5"/>
      <c r="D25" s="5">
        <v>0</v>
      </c>
      <c r="E25" s="5"/>
      <c r="F25" s="28"/>
    </row>
    <row r="26" spans="1:6" ht="22.5" customHeight="1" x14ac:dyDescent="0.25">
      <c r="A26" s="72" t="s">
        <v>32</v>
      </c>
      <c r="B26" s="66">
        <v>0</v>
      </c>
      <c r="C26" s="5"/>
      <c r="D26" s="5"/>
      <c r="E26" s="5">
        <v>15000000</v>
      </c>
      <c r="F26" s="28"/>
    </row>
    <row r="27" spans="1:6" ht="22.5" customHeight="1" x14ac:dyDescent="0.25">
      <c r="A27" s="72" t="s">
        <v>33</v>
      </c>
      <c r="B27" s="66">
        <v>0</v>
      </c>
      <c r="C27" s="5"/>
      <c r="D27" s="5"/>
      <c r="E27" s="5"/>
      <c r="F27" s="28">
        <v>6000000</v>
      </c>
    </row>
    <row r="28" spans="1:6" s="10" customFormat="1" ht="21" customHeight="1" x14ac:dyDescent="0.25">
      <c r="A28" s="71" t="s">
        <v>31</v>
      </c>
      <c r="B28" s="65"/>
      <c r="C28" s="12"/>
      <c r="D28" s="12"/>
      <c r="E28" s="12"/>
      <c r="F28" s="11"/>
    </row>
    <row r="29" spans="1:6" ht="22.5" customHeight="1" x14ac:dyDescent="0.25">
      <c r="A29" s="73" t="s">
        <v>30</v>
      </c>
      <c r="B29" s="66">
        <v>1000000</v>
      </c>
      <c r="C29" s="5">
        <v>3000000</v>
      </c>
      <c r="D29" s="5">
        <v>3000000</v>
      </c>
      <c r="E29" s="5"/>
      <c r="F29" s="28"/>
    </row>
    <row r="30" spans="1:6" s="4" customFormat="1" ht="26.25" customHeight="1" x14ac:dyDescent="0.25">
      <c r="A30" s="42" t="s">
        <v>29</v>
      </c>
      <c r="B30" s="66">
        <v>0</v>
      </c>
      <c r="C30" s="5"/>
      <c r="D30" s="5"/>
      <c r="E30" s="5">
        <v>15000000</v>
      </c>
      <c r="F30" s="28">
        <v>20000000</v>
      </c>
    </row>
    <row r="31" spans="1:6" s="10" customFormat="1" ht="21" customHeight="1" x14ac:dyDescent="0.25">
      <c r="A31" s="71" t="s">
        <v>28</v>
      </c>
      <c r="B31" s="65"/>
      <c r="C31" s="12"/>
      <c r="D31" s="12"/>
      <c r="E31" s="12"/>
      <c r="F31" s="11"/>
    </row>
    <row r="32" spans="1:6" s="10" customFormat="1" ht="21" customHeight="1" x14ac:dyDescent="0.25">
      <c r="A32" s="43" t="s">
        <v>27</v>
      </c>
      <c r="B32" s="66">
        <v>0</v>
      </c>
      <c r="C32" s="12">
        <v>2500000</v>
      </c>
      <c r="D32" s="12"/>
      <c r="E32" s="12"/>
      <c r="F32" s="11"/>
    </row>
    <row r="33" spans="1:6" ht="13.5" customHeight="1" x14ac:dyDescent="0.25">
      <c r="A33" s="73" t="s">
        <v>26</v>
      </c>
      <c r="B33" s="66">
        <v>25000000</v>
      </c>
      <c r="C33" s="5">
        <v>18000000</v>
      </c>
      <c r="D33" s="5"/>
      <c r="E33" s="5"/>
      <c r="F33" s="28"/>
    </row>
    <row r="34" spans="1:6" ht="12.75" customHeight="1" x14ac:dyDescent="0.25">
      <c r="A34" s="73" t="s">
        <v>25</v>
      </c>
      <c r="B34" s="66">
        <v>5000000</v>
      </c>
      <c r="C34" s="5">
        <v>25000000</v>
      </c>
      <c r="D34" s="5">
        <v>25000000</v>
      </c>
      <c r="E34" s="5"/>
      <c r="F34" s="28"/>
    </row>
    <row r="35" spans="1:6" ht="15" customHeight="1" x14ac:dyDescent="0.25">
      <c r="A35" s="73" t="s">
        <v>24</v>
      </c>
      <c r="B35" s="66">
        <v>0</v>
      </c>
      <c r="C35" s="5"/>
      <c r="D35" s="5">
        <v>5000000</v>
      </c>
      <c r="E35" s="5"/>
      <c r="F35" s="28"/>
    </row>
    <row r="36" spans="1:6" ht="14.25" customHeight="1" x14ac:dyDescent="0.25">
      <c r="A36" s="73" t="s">
        <v>23</v>
      </c>
      <c r="B36" s="66">
        <v>0</v>
      </c>
      <c r="C36" s="5"/>
      <c r="D36" s="5"/>
      <c r="E36" s="5">
        <v>3000000</v>
      </c>
      <c r="F36" s="28"/>
    </row>
    <row r="37" spans="1:6" ht="25.5" customHeight="1" x14ac:dyDescent="0.25">
      <c r="A37" s="73" t="s">
        <v>22</v>
      </c>
      <c r="B37" s="66">
        <v>500000</v>
      </c>
      <c r="C37" s="6"/>
      <c r="D37" s="6"/>
      <c r="E37" s="5"/>
      <c r="F37" s="28">
        <v>6000000</v>
      </c>
    </row>
    <row r="38" spans="1:6" ht="18.75" customHeight="1" x14ac:dyDescent="0.25">
      <c r="A38" s="73" t="s">
        <v>21</v>
      </c>
      <c r="B38" s="66">
        <v>0</v>
      </c>
      <c r="C38" s="6"/>
      <c r="D38" s="6"/>
      <c r="E38" s="6">
        <v>10000000</v>
      </c>
      <c r="F38" s="26">
        <v>5000000</v>
      </c>
    </row>
    <row r="39" spans="1:6" s="4" customFormat="1" ht="15.75" customHeight="1" x14ac:dyDescent="0.25">
      <c r="A39" s="73" t="s">
        <v>20</v>
      </c>
      <c r="B39" s="66">
        <v>0</v>
      </c>
      <c r="C39" s="5">
        <v>7000000</v>
      </c>
      <c r="D39" s="5">
        <v>8000000</v>
      </c>
      <c r="E39" s="5"/>
      <c r="F39" s="28"/>
    </row>
    <row r="40" spans="1:6" ht="13.5" customHeight="1" x14ac:dyDescent="0.25">
      <c r="A40" s="72" t="s">
        <v>19</v>
      </c>
      <c r="B40" s="66">
        <v>0</v>
      </c>
      <c r="C40" s="5"/>
      <c r="D40" s="5"/>
      <c r="E40" s="5"/>
      <c r="F40" s="28"/>
    </row>
    <row r="41" spans="1:6" ht="21" customHeight="1" x14ac:dyDescent="0.25">
      <c r="A41" s="69" t="s">
        <v>18</v>
      </c>
      <c r="B41" s="21">
        <f>SUM(B42:B45)</f>
        <v>0</v>
      </c>
      <c r="C41" s="21">
        <f>SUM(C42:C45)</f>
        <v>9000000</v>
      </c>
      <c r="D41" s="21">
        <f>SUM(D42:D45)</f>
        <v>23000000</v>
      </c>
      <c r="E41" s="21">
        <f>SUM(E42:E45)</f>
        <v>15000000</v>
      </c>
      <c r="F41" s="36">
        <f>SUM(F42:F45)</f>
        <v>0</v>
      </c>
    </row>
    <row r="42" spans="1:6" ht="15" customHeight="1" x14ac:dyDescent="0.25">
      <c r="A42" s="42" t="s">
        <v>17</v>
      </c>
      <c r="B42" s="19">
        <v>0</v>
      </c>
      <c r="C42" s="8"/>
      <c r="D42" s="8">
        <v>5000000</v>
      </c>
      <c r="E42" s="8"/>
      <c r="F42" s="27"/>
    </row>
    <row r="43" spans="1:6" ht="14.25" customHeight="1" x14ac:dyDescent="0.25">
      <c r="A43" s="42" t="s">
        <v>16</v>
      </c>
      <c r="B43" s="19">
        <v>0</v>
      </c>
      <c r="C43" s="8">
        <v>9000000</v>
      </c>
      <c r="D43" s="8">
        <v>5000000</v>
      </c>
      <c r="E43" s="8"/>
      <c r="F43" s="27"/>
    </row>
    <row r="44" spans="1:6" s="4" customFormat="1" ht="21" customHeight="1" x14ac:dyDescent="0.25">
      <c r="A44" s="42" t="s">
        <v>15</v>
      </c>
      <c r="B44" s="19">
        <v>0</v>
      </c>
      <c r="C44" s="8"/>
      <c r="D44" s="8">
        <v>10000000</v>
      </c>
      <c r="E44" s="8">
        <v>9000000</v>
      </c>
      <c r="F44" s="27"/>
    </row>
    <row r="45" spans="1:6" ht="21" customHeight="1" x14ac:dyDescent="0.25">
      <c r="A45" s="42" t="s">
        <v>14</v>
      </c>
      <c r="B45" s="66">
        <v>0</v>
      </c>
      <c r="C45" s="8"/>
      <c r="D45" s="8">
        <v>3000000</v>
      </c>
      <c r="E45" s="8">
        <v>6000000</v>
      </c>
      <c r="F45" s="27"/>
    </row>
    <row r="46" spans="1:6" ht="21" customHeight="1" x14ac:dyDescent="0.25">
      <c r="A46" s="69" t="s">
        <v>13</v>
      </c>
      <c r="B46" s="21">
        <f>SUM(B47:B49)</f>
        <v>4000000</v>
      </c>
      <c r="C46" s="21">
        <f t="shared" ref="C46:F46" si="1">SUM(C47:C49)</f>
        <v>24000000</v>
      </c>
      <c r="D46" s="21">
        <f t="shared" si="1"/>
        <v>12500000</v>
      </c>
      <c r="E46" s="21">
        <f t="shared" si="1"/>
        <v>6000000</v>
      </c>
      <c r="F46" s="36">
        <f t="shared" si="1"/>
        <v>0</v>
      </c>
    </row>
    <row r="47" spans="1:6" ht="33" customHeight="1" x14ac:dyDescent="0.25">
      <c r="A47" s="72" t="s">
        <v>12</v>
      </c>
      <c r="B47" s="66">
        <v>0</v>
      </c>
      <c r="C47" s="8"/>
      <c r="D47" s="8">
        <v>6000000</v>
      </c>
      <c r="E47" s="8">
        <v>6000000</v>
      </c>
      <c r="F47" s="27"/>
    </row>
    <row r="48" spans="1:6" ht="18.75" customHeight="1" x14ac:dyDescent="0.25">
      <c r="A48" s="42" t="s">
        <v>11</v>
      </c>
      <c r="B48" s="17">
        <v>1000000</v>
      </c>
      <c r="C48" s="5">
        <v>6000000</v>
      </c>
      <c r="D48" s="5"/>
      <c r="E48" s="5"/>
      <c r="F48" s="28"/>
    </row>
    <row r="49" spans="1:6" ht="18.75" customHeight="1" x14ac:dyDescent="0.25">
      <c r="A49" s="42" t="s">
        <v>10</v>
      </c>
      <c r="B49" s="17">
        <v>3000000</v>
      </c>
      <c r="C49" s="8">
        <v>18000000</v>
      </c>
      <c r="D49" s="8">
        <v>6500000</v>
      </c>
      <c r="E49" s="8"/>
      <c r="F49" s="27"/>
    </row>
    <row r="50" spans="1:6" ht="24" customHeight="1" x14ac:dyDescent="0.25">
      <c r="A50" s="69" t="s">
        <v>9</v>
      </c>
      <c r="B50" s="68">
        <f>SUM(B51:B53)</f>
        <v>3000000</v>
      </c>
      <c r="C50" s="68">
        <f>SUM(C51:C53)</f>
        <v>12500000</v>
      </c>
      <c r="D50" s="68">
        <f>SUM(D51:D53)</f>
        <v>0</v>
      </c>
      <c r="E50" s="68">
        <f>SUM(E51:E53)</f>
        <v>0</v>
      </c>
      <c r="F50" s="74">
        <f>SUM(F51:F53)</f>
        <v>0</v>
      </c>
    </row>
    <row r="51" spans="1:6" ht="20.25" customHeight="1" x14ac:dyDescent="0.25">
      <c r="A51" s="72" t="s">
        <v>8</v>
      </c>
      <c r="B51" s="66">
        <v>3000000</v>
      </c>
      <c r="C51" s="6"/>
      <c r="D51" s="6"/>
      <c r="E51" s="6"/>
      <c r="F51" s="26"/>
    </row>
    <row r="52" spans="1:6" ht="18" customHeight="1" x14ac:dyDescent="0.25">
      <c r="A52" s="72" t="s">
        <v>7</v>
      </c>
      <c r="B52" s="66">
        <v>0</v>
      </c>
      <c r="C52" s="8">
        <v>6000000</v>
      </c>
      <c r="D52" s="9"/>
      <c r="E52" s="9"/>
      <c r="F52" s="30"/>
    </row>
    <row r="53" spans="1:6" ht="19.5" customHeight="1" x14ac:dyDescent="0.25">
      <c r="A53" s="42" t="s">
        <v>6</v>
      </c>
      <c r="B53" s="67">
        <v>0</v>
      </c>
      <c r="C53" s="8">
        <v>6500000</v>
      </c>
      <c r="D53" s="8"/>
      <c r="E53" s="8"/>
      <c r="F53" s="27"/>
    </row>
    <row r="54" spans="1:6" ht="21" customHeight="1" x14ac:dyDescent="0.25">
      <c r="A54" s="75" t="s">
        <v>5</v>
      </c>
      <c r="B54" s="68">
        <f>SUM(B55:B59)</f>
        <v>6000000</v>
      </c>
      <c r="C54" s="68">
        <f>SUM(C55:C59)</f>
        <v>20000000</v>
      </c>
      <c r="D54" s="68">
        <f>SUM(D55:D59)</f>
        <v>15000000</v>
      </c>
      <c r="E54" s="68">
        <f>SUM(E55:E59)</f>
        <v>0</v>
      </c>
      <c r="F54" s="74">
        <f>SUM(F55:F59)</f>
        <v>250000000</v>
      </c>
    </row>
    <row r="55" spans="1:6" ht="19.5" customHeight="1" x14ac:dyDescent="0.25">
      <c r="A55" s="73" t="s">
        <v>4</v>
      </c>
      <c r="B55" s="66">
        <v>0</v>
      </c>
      <c r="C55" s="5">
        <v>20000000</v>
      </c>
      <c r="D55" s="7"/>
      <c r="E55" s="7"/>
      <c r="F55" s="31"/>
    </row>
    <row r="56" spans="1:6" ht="19.5" customHeight="1" x14ac:dyDescent="0.25">
      <c r="A56" s="73" t="s">
        <v>3</v>
      </c>
      <c r="B56" s="66">
        <v>1000000</v>
      </c>
      <c r="C56" s="5"/>
      <c r="D56" s="7"/>
      <c r="E56" s="7"/>
      <c r="F56" s="31"/>
    </row>
    <row r="57" spans="1:6" ht="17.25" customHeight="1" x14ac:dyDescent="0.25">
      <c r="A57" s="73" t="s">
        <v>2</v>
      </c>
      <c r="B57" s="66">
        <v>5000000</v>
      </c>
      <c r="C57" s="5"/>
      <c r="D57" s="7"/>
      <c r="E57" s="7"/>
      <c r="F57" s="31"/>
    </row>
    <row r="58" spans="1:6" ht="18.75" customHeight="1" x14ac:dyDescent="0.25">
      <c r="A58" s="73" t="s">
        <v>1</v>
      </c>
      <c r="B58" s="66">
        <v>0</v>
      </c>
      <c r="C58" s="6"/>
      <c r="D58" s="5">
        <v>15000000</v>
      </c>
      <c r="E58" s="5"/>
      <c r="F58" s="28"/>
    </row>
    <row r="59" spans="1:6" s="4" customFormat="1" ht="14.25" customHeight="1" thickBot="1" x14ac:dyDescent="0.3">
      <c r="A59" s="76" t="s">
        <v>0</v>
      </c>
      <c r="B59" s="77">
        <v>0</v>
      </c>
      <c r="C59" s="13"/>
      <c r="D59" s="13"/>
      <c r="E59" s="13"/>
      <c r="F59" s="29">
        <v>250000000</v>
      </c>
    </row>
    <row r="60" spans="1:6" ht="42.75" customHeight="1" x14ac:dyDescent="0.25">
      <c r="A60" s="79" t="s">
        <v>57</v>
      </c>
      <c r="B60" s="40">
        <f>SUM(B61:B75)</f>
        <v>19300000</v>
      </c>
      <c r="C60" s="40">
        <f t="shared" ref="C60:F60" si="2">SUM(C61:C75)</f>
        <v>58000000</v>
      </c>
      <c r="D60" s="40">
        <f t="shared" si="2"/>
        <v>117700000</v>
      </c>
      <c r="E60" s="40">
        <f t="shared" si="2"/>
        <v>135000000</v>
      </c>
      <c r="F60" s="41">
        <f t="shared" si="2"/>
        <v>61000000</v>
      </c>
    </row>
    <row r="61" spans="1:6" ht="15" x14ac:dyDescent="0.25">
      <c r="A61" s="42" t="s">
        <v>58</v>
      </c>
      <c r="B61" s="5">
        <v>0</v>
      </c>
      <c r="C61" s="5">
        <v>10000000</v>
      </c>
      <c r="D61" s="5">
        <v>60000000</v>
      </c>
      <c r="E61" s="5">
        <v>80000000</v>
      </c>
      <c r="F61" s="28">
        <v>60000000</v>
      </c>
    </row>
    <row r="62" spans="1:6" ht="15" x14ac:dyDescent="0.25">
      <c r="A62" s="42" t="s">
        <v>59</v>
      </c>
      <c r="B62" s="5">
        <v>4500000</v>
      </c>
      <c r="C62" s="5"/>
      <c r="D62" s="5"/>
      <c r="E62" s="5"/>
      <c r="F62" s="28"/>
    </row>
    <row r="63" spans="1:6" ht="45" x14ac:dyDescent="0.25">
      <c r="A63" s="80" t="s">
        <v>60</v>
      </c>
      <c r="B63" s="15">
        <v>0</v>
      </c>
      <c r="C63" s="15">
        <v>10000000</v>
      </c>
      <c r="D63" s="15">
        <v>10000000</v>
      </c>
      <c r="E63" s="15">
        <v>5000000</v>
      </c>
      <c r="F63" s="33"/>
    </row>
    <row r="64" spans="1:6" ht="15" x14ac:dyDescent="0.25">
      <c r="A64" s="42" t="s">
        <v>61</v>
      </c>
      <c r="B64" s="5">
        <v>0</v>
      </c>
      <c r="C64" s="5">
        <v>0</v>
      </c>
      <c r="D64" s="5">
        <v>25000000</v>
      </c>
      <c r="E64" s="5">
        <v>25000000</v>
      </c>
      <c r="F64" s="28"/>
    </row>
    <row r="65" spans="1:6" ht="15" x14ac:dyDescent="0.25">
      <c r="A65" s="42" t="s">
        <v>62</v>
      </c>
      <c r="B65" s="5">
        <v>0</v>
      </c>
      <c r="C65" s="5"/>
      <c r="D65" s="5"/>
      <c r="E65" s="5">
        <v>6000000</v>
      </c>
      <c r="F65" s="28">
        <v>0</v>
      </c>
    </row>
    <row r="66" spans="1:6" ht="15" x14ac:dyDescent="0.25">
      <c r="A66" s="42" t="s">
        <v>63</v>
      </c>
      <c r="B66" s="5">
        <v>0</v>
      </c>
      <c r="C66" s="5">
        <v>0</v>
      </c>
      <c r="D66" s="5"/>
      <c r="E66" s="5">
        <v>0</v>
      </c>
      <c r="F66" s="28"/>
    </row>
    <row r="67" spans="1:6" ht="15" x14ac:dyDescent="0.25">
      <c r="A67" s="42" t="s">
        <v>64</v>
      </c>
      <c r="B67" s="5">
        <v>12000000</v>
      </c>
      <c r="C67" s="5">
        <v>0</v>
      </c>
      <c r="D67" s="5"/>
      <c r="E67" s="5"/>
      <c r="F67" s="28"/>
    </row>
    <row r="68" spans="1:6" ht="15" x14ac:dyDescent="0.25">
      <c r="A68" s="42" t="s">
        <v>65</v>
      </c>
      <c r="B68" s="5">
        <v>0</v>
      </c>
      <c r="C68" s="5">
        <v>9000000</v>
      </c>
      <c r="D68" s="5"/>
      <c r="E68" s="5">
        <v>6000000</v>
      </c>
      <c r="F68" s="28"/>
    </row>
    <row r="69" spans="1:6" ht="15" x14ac:dyDescent="0.25">
      <c r="A69" s="42" t="s">
        <v>66</v>
      </c>
      <c r="B69" s="5"/>
      <c r="C69" s="5">
        <v>0</v>
      </c>
      <c r="D69" s="5">
        <v>11000000</v>
      </c>
      <c r="E69" s="5">
        <v>12000000</v>
      </c>
      <c r="F69" s="28"/>
    </row>
    <row r="70" spans="1:6" ht="15" x14ac:dyDescent="0.25">
      <c r="A70" s="42" t="s">
        <v>67</v>
      </c>
      <c r="B70" s="5">
        <v>0</v>
      </c>
      <c r="C70" s="5">
        <v>0</v>
      </c>
      <c r="D70" s="5">
        <v>0</v>
      </c>
      <c r="E70" s="5">
        <v>0</v>
      </c>
      <c r="F70" s="28">
        <v>0</v>
      </c>
    </row>
    <row r="71" spans="1:6" ht="15" x14ac:dyDescent="0.25">
      <c r="A71" s="42" t="s">
        <v>68</v>
      </c>
      <c r="B71" s="5"/>
      <c r="C71" s="5"/>
      <c r="D71" s="5"/>
      <c r="E71" s="5"/>
      <c r="F71" s="28"/>
    </row>
    <row r="72" spans="1:6" ht="15" x14ac:dyDescent="0.25">
      <c r="A72" s="42" t="s">
        <v>69</v>
      </c>
      <c r="B72" s="5">
        <v>1000000</v>
      </c>
      <c r="C72" s="5">
        <v>1000000</v>
      </c>
      <c r="D72" s="5">
        <v>1000000</v>
      </c>
      <c r="E72" s="5">
        <v>1000000</v>
      </c>
      <c r="F72" s="28">
        <v>1000000</v>
      </c>
    </row>
    <row r="73" spans="1:6" ht="15" x14ac:dyDescent="0.25">
      <c r="A73" s="42" t="s">
        <v>70</v>
      </c>
      <c r="B73" s="5">
        <v>1800000</v>
      </c>
      <c r="C73" s="5"/>
      <c r="D73" s="5"/>
      <c r="E73" s="5"/>
      <c r="F73" s="28"/>
    </row>
    <row r="74" spans="1:6" ht="15" x14ac:dyDescent="0.25">
      <c r="A74" s="42" t="s">
        <v>71</v>
      </c>
      <c r="B74" s="5"/>
      <c r="C74" s="5">
        <v>2000000</v>
      </c>
      <c r="D74" s="5"/>
      <c r="E74" s="5"/>
      <c r="F74" s="28"/>
    </row>
    <row r="75" spans="1:6" ht="15.75" thickBot="1" x14ac:dyDescent="0.3">
      <c r="A75" s="81" t="s">
        <v>72</v>
      </c>
      <c r="B75" s="14">
        <v>0</v>
      </c>
      <c r="C75" s="14">
        <v>26000000</v>
      </c>
      <c r="D75" s="14">
        <v>10700000</v>
      </c>
      <c r="E75" s="82"/>
      <c r="F75" s="83"/>
    </row>
    <row r="76" spans="1:6" ht="34.5" customHeight="1" x14ac:dyDescent="0.25">
      <c r="A76" s="78" t="s">
        <v>73</v>
      </c>
      <c r="B76" s="16">
        <f>SUM(B77:B99)</f>
        <v>123100000</v>
      </c>
      <c r="C76" s="16">
        <f t="shared" ref="C76:F76" si="3">SUM(C77:C99)</f>
        <v>541000000</v>
      </c>
      <c r="D76" s="16">
        <f t="shared" si="3"/>
        <v>624080000</v>
      </c>
      <c r="E76" s="16">
        <f t="shared" si="3"/>
        <v>528000000</v>
      </c>
      <c r="F76" s="32">
        <f t="shared" si="3"/>
        <v>195000000</v>
      </c>
    </row>
    <row r="77" spans="1:6" ht="15" x14ac:dyDescent="0.25">
      <c r="A77" s="42" t="s">
        <v>74</v>
      </c>
      <c r="B77" s="19">
        <v>0</v>
      </c>
      <c r="C77" s="6">
        <v>1600000</v>
      </c>
      <c r="D77" s="6"/>
      <c r="E77" s="6"/>
      <c r="F77" s="26"/>
    </row>
    <row r="78" spans="1:6" ht="15" x14ac:dyDescent="0.25">
      <c r="A78" s="42" t="s">
        <v>75</v>
      </c>
      <c r="B78" s="19">
        <v>0</v>
      </c>
      <c r="C78" s="5">
        <v>25000000</v>
      </c>
      <c r="D78" s="5"/>
      <c r="E78" s="5"/>
      <c r="F78" s="28"/>
    </row>
    <row r="79" spans="1:6" ht="15" x14ac:dyDescent="0.25">
      <c r="A79" s="42" t="s">
        <v>76</v>
      </c>
      <c r="B79" s="19"/>
      <c r="C79" s="5"/>
      <c r="D79" s="5">
        <v>20000000</v>
      </c>
      <c r="E79" s="5"/>
      <c r="F79" s="28"/>
    </row>
    <row r="80" spans="1:6" ht="15" x14ac:dyDescent="0.25">
      <c r="A80" s="42" t="s">
        <v>77</v>
      </c>
      <c r="B80" s="19"/>
      <c r="C80" s="5"/>
      <c r="D80" s="5">
        <v>0</v>
      </c>
      <c r="E80" s="5"/>
      <c r="F80" s="28">
        <v>5000000</v>
      </c>
    </row>
    <row r="81" spans="1:6" ht="15" x14ac:dyDescent="0.25">
      <c r="A81" s="43" t="s">
        <v>78</v>
      </c>
      <c r="B81" s="17">
        <v>10000000</v>
      </c>
      <c r="C81" s="18"/>
      <c r="D81" s="18"/>
      <c r="E81" s="18"/>
      <c r="F81" s="34"/>
    </row>
    <row r="82" spans="1:6" ht="15" x14ac:dyDescent="0.25">
      <c r="A82" s="43" t="s">
        <v>79</v>
      </c>
      <c r="B82" s="17">
        <v>35000000</v>
      </c>
      <c r="C82" s="18"/>
      <c r="D82" s="18"/>
      <c r="E82" s="18"/>
      <c r="F82" s="34"/>
    </row>
    <row r="83" spans="1:6" ht="15" x14ac:dyDescent="0.25">
      <c r="A83" s="43" t="s">
        <v>80</v>
      </c>
      <c r="B83" s="17">
        <v>5000000</v>
      </c>
      <c r="C83" s="18"/>
      <c r="D83" s="18"/>
      <c r="E83" s="18"/>
      <c r="F83" s="34"/>
    </row>
    <row r="84" spans="1:6" ht="15" x14ac:dyDescent="0.25">
      <c r="A84" s="43" t="s">
        <v>81</v>
      </c>
      <c r="B84" s="17">
        <v>6000000</v>
      </c>
      <c r="C84" s="18"/>
      <c r="D84" s="18"/>
      <c r="E84" s="18"/>
      <c r="F84" s="34"/>
    </row>
    <row r="85" spans="1:6" ht="15" x14ac:dyDescent="0.25">
      <c r="A85" s="43" t="s">
        <v>82</v>
      </c>
      <c r="B85" s="17">
        <v>10000000</v>
      </c>
      <c r="C85" s="18"/>
      <c r="D85" s="18"/>
      <c r="E85" s="18"/>
      <c r="F85" s="34"/>
    </row>
    <row r="86" spans="1:6" ht="30" x14ac:dyDescent="0.25">
      <c r="A86" s="43" t="s">
        <v>83</v>
      </c>
      <c r="B86" s="17">
        <v>6500000</v>
      </c>
      <c r="C86" s="18"/>
      <c r="D86" s="18"/>
      <c r="E86" s="18"/>
      <c r="F86" s="34"/>
    </row>
    <row r="87" spans="1:6" ht="15" x14ac:dyDescent="0.25">
      <c r="A87" s="42" t="s">
        <v>84</v>
      </c>
      <c r="B87" s="19"/>
      <c r="C87" s="5">
        <v>8800000</v>
      </c>
      <c r="D87" s="5">
        <v>1080000</v>
      </c>
      <c r="E87" s="5"/>
      <c r="F87" s="28"/>
    </row>
    <row r="88" spans="1:6" ht="30" x14ac:dyDescent="0.25">
      <c r="A88" s="42" t="s">
        <v>85</v>
      </c>
      <c r="B88" s="19">
        <v>8000000</v>
      </c>
      <c r="C88" s="5">
        <v>6000000</v>
      </c>
      <c r="D88" s="5"/>
      <c r="E88" s="5"/>
      <c r="F88" s="28"/>
    </row>
    <row r="89" spans="1:6" ht="15" x14ac:dyDescent="0.25">
      <c r="A89" s="42" t="s">
        <v>86</v>
      </c>
      <c r="B89" s="19">
        <v>0</v>
      </c>
      <c r="C89" s="5">
        <v>4600000</v>
      </c>
      <c r="D89" s="5">
        <v>6000000</v>
      </c>
      <c r="E89" s="5"/>
      <c r="F89" s="28"/>
    </row>
    <row r="90" spans="1:6" ht="15" x14ac:dyDescent="0.25">
      <c r="A90" s="42" t="s">
        <v>87</v>
      </c>
      <c r="B90" s="19"/>
      <c r="C90" s="5"/>
      <c r="D90" s="5"/>
      <c r="E90" s="5"/>
      <c r="F90" s="28"/>
    </row>
    <row r="91" spans="1:6" ht="30" x14ac:dyDescent="0.25">
      <c r="A91" s="42" t="s">
        <v>88</v>
      </c>
      <c r="B91" s="19">
        <v>0</v>
      </c>
      <c r="C91" s="5"/>
      <c r="D91" s="5">
        <v>12000000</v>
      </c>
      <c r="E91" s="5"/>
      <c r="F91" s="28"/>
    </row>
    <row r="92" spans="1:6" ht="15" x14ac:dyDescent="0.25">
      <c r="A92" s="42" t="s">
        <v>89</v>
      </c>
      <c r="B92" s="19">
        <v>0</v>
      </c>
      <c r="C92" s="5"/>
      <c r="D92" s="5"/>
      <c r="E92" s="5">
        <v>8000000</v>
      </c>
      <c r="F92" s="28"/>
    </row>
    <row r="93" spans="1:6" ht="15" x14ac:dyDescent="0.25">
      <c r="A93" s="42" t="s">
        <v>90</v>
      </c>
      <c r="B93" s="19">
        <v>2000000</v>
      </c>
      <c r="C93" s="5">
        <v>55000000</v>
      </c>
      <c r="D93" s="5">
        <v>80000000</v>
      </c>
      <c r="E93" s="5"/>
      <c r="F93" s="28"/>
    </row>
    <row r="94" spans="1:6" ht="15" x14ac:dyDescent="0.25">
      <c r="A94" s="42" t="s">
        <v>91</v>
      </c>
      <c r="B94" s="19">
        <v>2000000</v>
      </c>
      <c r="C94" s="5">
        <v>10000000</v>
      </c>
      <c r="D94" s="5">
        <v>5000000</v>
      </c>
      <c r="E94" s="5">
        <v>20000000</v>
      </c>
      <c r="F94" s="28">
        <v>90000000</v>
      </c>
    </row>
    <row r="95" spans="1:6" ht="15" x14ac:dyDescent="0.25">
      <c r="A95" s="42" t="s">
        <v>92</v>
      </c>
      <c r="B95" s="19">
        <v>20000000</v>
      </c>
      <c r="C95" s="5">
        <v>400000000</v>
      </c>
      <c r="D95" s="5">
        <v>500000000</v>
      </c>
      <c r="E95" s="5">
        <v>500000000</v>
      </c>
      <c r="F95" s="28">
        <v>100000000</v>
      </c>
    </row>
    <row r="96" spans="1:6" ht="15" x14ac:dyDescent="0.25">
      <c r="A96" s="43" t="s">
        <v>93</v>
      </c>
      <c r="B96" s="17">
        <v>2000000</v>
      </c>
      <c r="C96" s="8"/>
      <c r="D96" s="8"/>
      <c r="E96" s="8"/>
      <c r="F96" s="27"/>
    </row>
    <row r="97" spans="1:6" ht="15" x14ac:dyDescent="0.25">
      <c r="A97" s="44" t="s">
        <v>94</v>
      </c>
      <c r="B97" s="17">
        <v>3600000</v>
      </c>
      <c r="C97" s="20"/>
      <c r="D97" s="20"/>
      <c r="E97" s="20"/>
      <c r="F97" s="35"/>
    </row>
    <row r="98" spans="1:6" ht="15" x14ac:dyDescent="0.25">
      <c r="A98" s="44" t="s">
        <v>95</v>
      </c>
      <c r="B98" s="17">
        <v>13000000</v>
      </c>
      <c r="C98" s="20"/>
      <c r="D98" s="20"/>
      <c r="E98" s="20"/>
      <c r="F98" s="35"/>
    </row>
    <row r="99" spans="1:6" ht="30.75" thickBot="1" x14ac:dyDescent="0.3">
      <c r="A99" s="45" t="s">
        <v>96</v>
      </c>
      <c r="B99" s="46">
        <v>0</v>
      </c>
      <c r="C99" s="47">
        <v>30000000</v>
      </c>
      <c r="D99" s="47"/>
      <c r="E99" s="47"/>
      <c r="F99" s="48"/>
    </row>
    <row r="100" spans="1:6" ht="27" customHeight="1" x14ac:dyDescent="0.25">
      <c r="A100" s="53" t="s">
        <v>126</v>
      </c>
      <c r="B100" s="54">
        <f>B101+B105+B116+B128+B129</f>
        <v>69500000</v>
      </c>
      <c r="C100" s="54">
        <f>C101+C105+C116+C128+C129</f>
        <v>82800000</v>
      </c>
      <c r="D100" s="54">
        <f>D101+D105+D116+D128+D129</f>
        <v>89000000</v>
      </c>
      <c r="E100" s="54">
        <f>E101+E105+E116+E128+E129</f>
        <v>156500000</v>
      </c>
      <c r="F100" s="55">
        <f>F101+F105+F116+F128+F129</f>
        <v>128500000</v>
      </c>
    </row>
    <row r="101" spans="1:6" ht="15" x14ac:dyDescent="0.25">
      <c r="A101" s="56" t="s">
        <v>97</v>
      </c>
      <c r="B101" s="21">
        <f>SUM(B102:B104)</f>
        <v>24000000</v>
      </c>
      <c r="C101" s="21">
        <f>SUM(C102:C104)</f>
        <v>0</v>
      </c>
      <c r="D101" s="21">
        <f>SUM(D102:D104)</f>
        <v>0</v>
      </c>
      <c r="E101" s="21">
        <f>SUM(E102:E104)</f>
        <v>50000000</v>
      </c>
      <c r="F101" s="36">
        <f>SUM(F102:F104)</f>
        <v>35000000</v>
      </c>
    </row>
    <row r="102" spans="1:6" ht="15" x14ac:dyDescent="0.25">
      <c r="A102" s="57" t="s">
        <v>98</v>
      </c>
      <c r="B102" s="22">
        <v>5000000</v>
      </c>
      <c r="C102" s="22"/>
      <c r="D102" s="22"/>
      <c r="E102" s="22"/>
      <c r="F102" s="37"/>
    </row>
    <row r="103" spans="1:6" ht="30" x14ac:dyDescent="0.25">
      <c r="A103" s="42" t="s">
        <v>99</v>
      </c>
      <c r="B103" s="5"/>
      <c r="C103" s="5"/>
      <c r="D103" s="5"/>
      <c r="E103" s="5">
        <v>50000000</v>
      </c>
      <c r="F103" s="28">
        <v>35000000</v>
      </c>
    </row>
    <row r="104" spans="1:6" ht="15" x14ac:dyDescent="0.25">
      <c r="A104" s="57" t="s">
        <v>100</v>
      </c>
      <c r="B104" s="22">
        <v>19000000</v>
      </c>
      <c r="C104" s="22"/>
      <c r="D104" s="22"/>
      <c r="E104" s="22"/>
      <c r="F104" s="37"/>
    </row>
    <row r="105" spans="1:6" ht="15" x14ac:dyDescent="0.25">
      <c r="A105" s="56" t="s">
        <v>101</v>
      </c>
      <c r="B105" s="21">
        <f>SUM(B107:B113)</f>
        <v>15500000</v>
      </c>
      <c r="C105" s="21">
        <f>SUM(C106:C115)</f>
        <v>51300000</v>
      </c>
      <c r="D105" s="21">
        <f>SUM(D106:D115)</f>
        <v>52500000</v>
      </c>
      <c r="E105" s="21">
        <f>SUM(E106:E115)</f>
        <v>70000000</v>
      </c>
      <c r="F105" s="36">
        <f>SUM(F106:F115)</f>
        <v>67000000</v>
      </c>
    </row>
    <row r="106" spans="1:6" ht="30" x14ac:dyDescent="0.25">
      <c r="A106" s="42" t="s">
        <v>102</v>
      </c>
      <c r="B106" s="22">
        <v>10000000</v>
      </c>
      <c r="C106" s="22">
        <v>10000000</v>
      </c>
      <c r="D106" s="22">
        <v>5000000</v>
      </c>
      <c r="E106" s="22">
        <v>25000000</v>
      </c>
      <c r="F106" s="37">
        <v>25000000</v>
      </c>
    </row>
    <row r="107" spans="1:6" ht="15" x14ac:dyDescent="0.25">
      <c r="A107" s="42" t="s">
        <v>103</v>
      </c>
      <c r="B107" s="5"/>
      <c r="C107" s="5">
        <v>3300000</v>
      </c>
      <c r="D107" s="5">
        <v>4000000</v>
      </c>
      <c r="E107" s="5">
        <v>3000000</v>
      </c>
      <c r="F107" s="28"/>
    </row>
    <row r="108" spans="1:6" ht="15" x14ac:dyDescent="0.25">
      <c r="A108" s="42" t="s">
        <v>104</v>
      </c>
      <c r="B108" s="6"/>
      <c r="C108" s="6"/>
      <c r="D108" s="6"/>
      <c r="E108" s="6"/>
      <c r="F108" s="26"/>
    </row>
    <row r="109" spans="1:6" ht="15" x14ac:dyDescent="0.25">
      <c r="A109" s="42" t="s">
        <v>105</v>
      </c>
      <c r="B109" s="5">
        <v>1500000</v>
      </c>
      <c r="C109" s="5">
        <v>2000000</v>
      </c>
      <c r="D109" s="5">
        <v>2000000</v>
      </c>
      <c r="E109" s="5">
        <v>2000000</v>
      </c>
      <c r="F109" s="28">
        <v>2000000</v>
      </c>
    </row>
    <row r="110" spans="1:6" ht="15" x14ac:dyDescent="0.25">
      <c r="A110" s="42" t="s">
        <v>106</v>
      </c>
      <c r="B110" s="5">
        <v>10000000</v>
      </c>
      <c r="C110" s="5">
        <v>10000000</v>
      </c>
      <c r="D110" s="5">
        <v>10000000</v>
      </c>
      <c r="E110" s="5">
        <v>10000000</v>
      </c>
      <c r="F110" s="28">
        <v>10000000</v>
      </c>
    </row>
    <row r="111" spans="1:6" ht="15" x14ac:dyDescent="0.25">
      <c r="A111" s="42" t="s">
        <v>107</v>
      </c>
      <c r="B111" s="5">
        <v>0</v>
      </c>
      <c r="C111" s="5">
        <v>20000000</v>
      </c>
      <c r="D111" s="5">
        <v>30000000</v>
      </c>
      <c r="E111" s="5"/>
      <c r="F111" s="28"/>
    </row>
    <row r="112" spans="1:6" ht="15" x14ac:dyDescent="0.25">
      <c r="A112" s="42" t="s">
        <v>108</v>
      </c>
      <c r="B112" s="5"/>
      <c r="C112" s="5"/>
      <c r="D112" s="5"/>
      <c r="E112" s="5">
        <v>30000000</v>
      </c>
      <c r="F112" s="28">
        <v>30000000</v>
      </c>
    </row>
    <row r="113" spans="1:6" ht="15" x14ac:dyDescent="0.25">
      <c r="A113" s="42" t="s">
        <v>109</v>
      </c>
      <c r="B113" s="5">
        <v>4000000</v>
      </c>
      <c r="C113" s="5">
        <v>6000000</v>
      </c>
      <c r="D113" s="5">
        <v>1500000</v>
      </c>
      <c r="E113" s="5"/>
      <c r="F113" s="28"/>
    </row>
    <row r="114" spans="1:6" ht="15" x14ac:dyDescent="0.25">
      <c r="A114" s="42" t="s">
        <v>110</v>
      </c>
      <c r="B114" s="5">
        <v>0</v>
      </c>
      <c r="C114" s="5"/>
      <c r="D114" s="5"/>
      <c r="E114" s="5"/>
      <c r="F114" s="28"/>
    </row>
    <row r="115" spans="1:6" ht="15" x14ac:dyDescent="0.25">
      <c r="A115" s="42" t="s">
        <v>111</v>
      </c>
      <c r="B115" s="5"/>
      <c r="C115" s="5"/>
      <c r="D115" s="5"/>
      <c r="E115" s="5"/>
      <c r="F115" s="28"/>
    </row>
    <row r="116" spans="1:6" ht="15" x14ac:dyDescent="0.25">
      <c r="A116" s="56" t="s">
        <v>112</v>
      </c>
      <c r="B116" s="21">
        <f t="shared" ref="B116:F116" si="4">SUM(B117:B127)</f>
        <v>25300000</v>
      </c>
      <c r="C116" s="21">
        <f t="shared" si="4"/>
        <v>31500000</v>
      </c>
      <c r="D116" s="21">
        <f t="shared" si="4"/>
        <v>31500000</v>
      </c>
      <c r="E116" s="21">
        <f t="shared" si="4"/>
        <v>36500000</v>
      </c>
      <c r="F116" s="36">
        <f t="shared" si="4"/>
        <v>21500000</v>
      </c>
    </row>
    <row r="117" spans="1:6" ht="15" x14ac:dyDescent="0.25">
      <c r="A117" s="42" t="s">
        <v>113</v>
      </c>
      <c r="B117" s="5">
        <v>0</v>
      </c>
      <c r="C117" s="5">
        <v>0</v>
      </c>
      <c r="D117" s="5">
        <v>0</v>
      </c>
      <c r="E117" s="5">
        <v>0</v>
      </c>
      <c r="F117" s="28">
        <v>0</v>
      </c>
    </row>
    <row r="118" spans="1:6" ht="15" x14ac:dyDescent="0.25">
      <c r="A118" s="42" t="s">
        <v>114</v>
      </c>
      <c r="B118" s="5">
        <v>0</v>
      </c>
      <c r="C118" s="5">
        <v>0</v>
      </c>
      <c r="D118" s="5">
        <v>0</v>
      </c>
      <c r="E118" s="5">
        <v>0</v>
      </c>
      <c r="F118" s="28"/>
    </row>
    <row r="119" spans="1:6" ht="15" x14ac:dyDescent="0.25">
      <c r="A119" s="42" t="s">
        <v>115</v>
      </c>
      <c r="B119" s="5"/>
      <c r="C119" s="5">
        <v>0</v>
      </c>
      <c r="D119" s="5">
        <v>0</v>
      </c>
      <c r="E119" s="5"/>
      <c r="F119" s="28">
        <v>0</v>
      </c>
    </row>
    <row r="120" spans="1:6" ht="15" x14ac:dyDescent="0.25">
      <c r="A120" s="42" t="s">
        <v>116</v>
      </c>
      <c r="B120" s="5"/>
      <c r="C120" s="5">
        <v>0</v>
      </c>
      <c r="D120" s="5"/>
      <c r="E120" s="5">
        <v>10000000</v>
      </c>
      <c r="F120" s="28">
        <v>0</v>
      </c>
    </row>
    <row r="121" spans="1:6" ht="15" x14ac:dyDescent="0.25">
      <c r="A121" s="42" t="s">
        <v>117</v>
      </c>
      <c r="B121" s="5">
        <v>0</v>
      </c>
      <c r="C121" s="5"/>
      <c r="D121" s="5"/>
      <c r="E121" s="5"/>
      <c r="F121" s="28">
        <v>0</v>
      </c>
    </row>
    <row r="122" spans="1:6" ht="15" x14ac:dyDescent="0.25">
      <c r="A122" s="42" t="s">
        <v>118</v>
      </c>
      <c r="B122" s="5"/>
      <c r="C122" s="5"/>
      <c r="D122" s="5"/>
      <c r="E122" s="5"/>
      <c r="F122" s="28"/>
    </row>
    <row r="123" spans="1:6" ht="15" x14ac:dyDescent="0.25">
      <c r="A123" s="58" t="s">
        <v>119</v>
      </c>
      <c r="B123" s="5">
        <v>15000000</v>
      </c>
      <c r="C123" s="5">
        <v>9000000</v>
      </c>
      <c r="D123" s="5">
        <v>9000000</v>
      </c>
      <c r="E123" s="5">
        <v>9000000</v>
      </c>
      <c r="F123" s="28">
        <v>9000000</v>
      </c>
    </row>
    <row r="124" spans="1:6" ht="15" x14ac:dyDescent="0.25">
      <c r="A124" s="58" t="s">
        <v>120</v>
      </c>
      <c r="B124" s="5">
        <v>3300000</v>
      </c>
      <c r="C124" s="5"/>
      <c r="D124" s="5"/>
      <c r="E124" s="5"/>
      <c r="F124" s="28"/>
    </row>
    <row r="125" spans="1:6" ht="15" x14ac:dyDescent="0.25">
      <c r="A125" s="58" t="s">
        <v>121</v>
      </c>
      <c r="B125" s="5">
        <v>0</v>
      </c>
      <c r="C125" s="5">
        <v>1500000</v>
      </c>
      <c r="D125" s="5">
        <v>1500000</v>
      </c>
      <c r="E125" s="5">
        <v>1500000</v>
      </c>
      <c r="F125" s="28">
        <v>1500000</v>
      </c>
    </row>
    <row r="126" spans="1:6" ht="15" x14ac:dyDescent="0.25">
      <c r="A126" s="59" t="s">
        <v>122</v>
      </c>
      <c r="B126" s="8">
        <v>5000000</v>
      </c>
      <c r="C126" s="8">
        <v>6000000</v>
      </c>
      <c r="D126" s="8">
        <v>6000000</v>
      </c>
      <c r="E126" s="8">
        <v>6000000</v>
      </c>
      <c r="F126" s="27">
        <v>6000000</v>
      </c>
    </row>
    <row r="127" spans="1:6" ht="15" x14ac:dyDescent="0.25">
      <c r="A127" s="59" t="s">
        <v>123</v>
      </c>
      <c r="B127" s="8">
        <v>2000000</v>
      </c>
      <c r="C127" s="8">
        <v>15000000</v>
      </c>
      <c r="D127" s="8">
        <v>15000000</v>
      </c>
      <c r="E127" s="8">
        <v>10000000</v>
      </c>
      <c r="F127" s="27">
        <v>5000000</v>
      </c>
    </row>
    <row r="128" spans="1:6" ht="15.75" thickBot="1" x14ac:dyDescent="0.3">
      <c r="A128" s="60" t="s">
        <v>124</v>
      </c>
      <c r="B128" s="38">
        <v>4700000</v>
      </c>
      <c r="C128" s="38">
        <v>0</v>
      </c>
      <c r="D128" s="38">
        <v>5000000</v>
      </c>
      <c r="E128" s="38">
        <v>0</v>
      </c>
      <c r="F128" s="39">
        <v>5000000</v>
      </c>
    </row>
    <row r="129" spans="1:6" ht="15.75" thickBot="1" x14ac:dyDescent="0.3">
      <c r="A129" s="49" t="s">
        <v>125</v>
      </c>
      <c r="B129" s="50">
        <f t="shared" ref="B129:F129" si="5">SUM(B130:B131)</f>
        <v>0</v>
      </c>
      <c r="C129" s="51">
        <f t="shared" si="5"/>
        <v>0</v>
      </c>
      <c r="D129" s="51">
        <f t="shared" si="5"/>
        <v>0</v>
      </c>
      <c r="E129" s="51">
        <f t="shared" si="5"/>
        <v>0</v>
      </c>
      <c r="F129" s="52">
        <f t="shared" si="5"/>
        <v>0</v>
      </c>
    </row>
  </sheetData>
  <mergeCells count="1">
    <mergeCell ref="A1:A2"/>
  </mergeCells>
  <pageMargins left="0.7" right="0.7" top="0.78740157499999996" bottom="0.78740157499999996" header="0.3" footer="0.3"/>
  <pageSetup paperSize="8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Hana</dc:creator>
  <cp:lastModifiedBy>Matějková Romana</cp:lastModifiedBy>
  <dcterms:created xsi:type="dcterms:W3CDTF">2025-10-08T06:36:01Z</dcterms:created>
  <dcterms:modified xsi:type="dcterms:W3CDTF">2025-10-08T10:33:14Z</dcterms:modified>
</cp:coreProperties>
</file>